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<sst xmlns="http://schemas.openxmlformats.org/spreadsheetml/2006/main" count="120" uniqueCount="57">
  <si>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</si>
  <si>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</si>
  <si>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</si>
  <si>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</si>
  <si>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</si>
  <si>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</si>
  <si>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</si>
  <si>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</si>
  <si>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</si>
  <si>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</si>
  <si>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</si>
  <si>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</si>
  <si>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</si>
  <si>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</si>
  <si>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</si>
  <si>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</si>
  <si>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</si>
  <si>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</si>
  <si>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</si>
  <si>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</si>
  <si>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</si>
  <si>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</si>
  <si>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</si>
  <si>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</si>
  <si>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</si>
  <si>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</si>
  <si>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</si>
  <si>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</si>
  <si>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</si>
  <si>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</si>
  <si>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</si>
  <si>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</si>
  <si>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</si>
  <si>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</si>
  <si>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</si>
  <si>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</si>
  <si>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</si>
  <si>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</si>
  <si>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</si>
  <si>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</si>
  <si>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</si>
  <si>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rPr>
        <b/>
        <sz val="12"/>
        <rFont val="Arial"/>
        <family val="2"/>
      </rPr>
      <t>Estimated Rate
in</t>
    </r>
    <r>
      <rPr>
        <b/>
        <sz val="12"/>
        <color indexed="18"/>
        <rFont val="Arial"/>
        <family val="2"/>
      </rPr>
      <t xml:space="preserve">
</t>
    </r>
    <r>
      <rPr>
        <b/>
        <sz val="12"/>
        <color indexed="10"/>
        <rFont val="Arial"/>
        <family val="2"/>
      </rPr>
      <t>Rs.      P</t>
    </r>
  </si>
  <si>
    <r>
      <rPr>
        <b/>
        <sz val="12"/>
        <color indexed="56"/>
        <rFont val="Arial"/>
        <family val="2"/>
      </rPr>
      <t>GST</t>
    </r>
    <r>
      <rPr>
        <b/>
        <sz val="12"/>
        <rFont val="Arial"/>
        <family val="2"/>
      </rPr>
      <t xml:space="preserve">  in 
</t>
    </r>
    <r>
      <rPr>
        <b/>
        <sz val="12"/>
        <color indexed="10"/>
        <rFont val="Arial"/>
        <family val="2"/>
      </rPr>
      <t>%</t>
    </r>
  </si>
  <si>
    <r>
      <rPr>
        <b/>
        <sz val="12"/>
        <color indexed="56"/>
        <rFont val="Arial"/>
        <family val="2"/>
      </rPr>
      <t>GST</t>
    </r>
    <r>
      <rPr>
        <b/>
        <sz val="12"/>
        <rFont val="Arial"/>
        <family val="2"/>
      </rPr>
      <t xml:space="preserve"> Amount in </t>
    </r>
    <r>
      <rPr>
        <b/>
        <sz val="12"/>
        <color indexed="10"/>
        <rFont val="Arial"/>
        <family val="2"/>
      </rPr>
      <t>Rs.      P</t>
    </r>
  </si>
  <si>
    <r>
      <t xml:space="preserve">TOTAL AMOUNT  Without GST
   in
</t>
    </r>
    <r>
      <rPr>
        <b/>
        <sz val="12"/>
        <color indexed="10"/>
        <rFont val="Arial"/>
        <family val="2"/>
      </rPr>
      <t xml:space="preserve">  Rs.      P</t>
    </r>
  </si>
  <si>
    <r>
      <t xml:space="preserve">TOTAL AMOUNT  With GST in               
                                                                                                                                                                                                                                                                                                              </t>
    </r>
    <r>
      <rPr>
        <b/>
        <sz val="12"/>
        <color indexed="10"/>
        <rFont val="Arial"/>
        <family val="2"/>
      </rPr>
      <t>Rs.      P</t>
    </r>
  </si>
  <si>
    <t>Tender Inviting Authority:   INDIAN INSTITUTE OF MANAGEMENT CALCUTTA</t>
  </si>
  <si>
    <t>Quantity</t>
  </si>
  <si>
    <t>Description</t>
  </si>
  <si>
    <r>
      <rPr>
        <b/>
        <sz val="12"/>
        <rFont val="Arial"/>
        <family val="2"/>
      </rPr>
      <t xml:space="preserve">BASIC RATE per sq.cm. In </t>
    </r>
    <r>
      <rPr>
        <b/>
        <sz val="12"/>
        <color indexed="10"/>
        <rFont val="Arial"/>
        <family val="2"/>
      </rPr>
      <t>Figures</t>
    </r>
    <r>
      <rPr>
        <b/>
        <sz val="12"/>
        <rFont val="Arial"/>
        <family val="2"/>
      </rPr>
      <t xml:space="preserve"> To be entered by the </t>
    </r>
    <r>
      <rPr>
        <b/>
        <sz val="12"/>
        <color indexed="10"/>
        <rFont val="Arial"/>
        <family val="2"/>
      </rPr>
      <t>Bidder</t>
    </r>
    <r>
      <rPr>
        <b/>
        <sz val="12"/>
        <rFont val="Arial"/>
        <family val="2"/>
      </rPr>
      <t xml:space="preserve"> in
</t>
    </r>
    <r>
      <rPr>
        <b/>
        <sz val="12"/>
        <color indexed="10"/>
        <rFont val="Arial"/>
        <family val="2"/>
      </rPr>
      <t>Rs.      P</t>
    </r>
    <r>
      <rPr>
        <b/>
        <sz val="12"/>
        <rFont val="Arial"/>
        <family val="2"/>
      </rPr>
      <t xml:space="preserve"> </t>
    </r>
  </si>
  <si>
    <t>Name of Work:    Publication of an Advertisement in the Times of India, All India Edition, ASCENT Page, Size 8x6 Sq.cm. and The Telegraph, JOB Page, All India Edition, Size: 7.9x5 Sq.cm. relating to the recruitment of Senior Technical Assistant for Computer Centre.</t>
  </si>
  <si>
    <r>
      <t xml:space="preserve">Publication of Advertisement in the Newspaper.                                                                                                                                                                                                                              </t>
    </r>
  </si>
  <si>
    <r>
      <t xml:space="preserve">The Times of India, All India Edition                                   </t>
    </r>
    <r>
      <rPr>
        <sz val="12"/>
        <color indexed="8"/>
        <rFont val="Arial"/>
        <family val="2"/>
      </rPr>
      <t xml:space="preserve">Insersion Area  </t>
    </r>
    <r>
      <rPr>
        <b/>
        <sz val="12"/>
        <color indexed="8"/>
        <rFont val="Arial"/>
        <family val="2"/>
      </rPr>
      <t xml:space="preserve">:   ASCENT Page                                               </t>
    </r>
    <r>
      <rPr>
        <sz val="12"/>
        <color indexed="8"/>
        <rFont val="Arial"/>
        <family val="2"/>
      </rPr>
      <t xml:space="preserve">Size  </t>
    </r>
    <r>
      <rPr>
        <b/>
        <sz val="12"/>
        <color indexed="8"/>
        <rFont val="Arial"/>
        <family val="2"/>
      </rPr>
      <t>:  8 x 6 Sq.cm.</t>
    </r>
  </si>
  <si>
    <r>
      <t>The Telegraph, All India Edition</t>
    </r>
    <r>
      <rPr>
        <sz val="12"/>
        <color indexed="8"/>
        <rFont val="Arial"/>
        <family val="2"/>
      </rPr>
      <t xml:space="preserve">                                                     Insertion Area</t>
    </r>
    <r>
      <rPr>
        <b/>
        <sz val="12"/>
        <color indexed="8"/>
        <rFont val="Arial"/>
        <family val="2"/>
      </rPr>
      <t xml:space="preserve"> :</t>
    </r>
    <r>
      <rPr>
        <sz val="12"/>
        <color indexed="8"/>
        <rFont val="Arial"/>
        <family val="2"/>
      </rPr>
      <t xml:space="preserve">  </t>
    </r>
    <r>
      <rPr>
        <b/>
        <sz val="12"/>
        <color indexed="8"/>
        <rFont val="Arial"/>
        <family val="2"/>
      </rPr>
      <t xml:space="preserve"> JOB Page                                                                                                                                   </t>
    </r>
    <r>
      <rPr>
        <sz val="12"/>
        <color indexed="8"/>
        <rFont val="Arial"/>
        <family val="2"/>
      </rPr>
      <t xml:space="preserve">Size </t>
    </r>
    <r>
      <rPr>
        <b/>
        <sz val="12"/>
        <color indexed="8"/>
        <rFont val="Arial"/>
        <family val="2"/>
      </rPr>
      <t xml:space="preserve"> :</t>
    </r>
    <r>
      <rPr>
        <sz val="12"/>
        <color indexed="8"/>
        <rFont val="Arial"/>
        <family val="2"/>
      </rPr>
      <t xml:space="preserve"> </t>
    </r>
    <r>
      <rPr>
        <b/>
        <sz val="12"/>
        <color indexed="8"/>
        <rFont val="Arial"/>
        <family val="2"/>
      </rPr>
      <t>7.9 x 5 Sq.cm.</t>
    </r>
  </si>
  <si>
    <t>item2</t>
  </si>
  <si>
    <t>item3</t>
  </si>
  <si>
    <t>Contract No:       NIT/IIMC/ADV/2/2021-22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</si>
</sst>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2"/>
      <name val="Arial"/>
      <family val="2"/>
    </font>
    <font>
      <b/>
      <sz val="12"/>
      <color indexed="18"/>
      <name val="Arial"/>
      <family val="2"/>
    </font>
    <font>
      <b/>
      <sz val="12"/>
      <color indexed="56"/>
      <name val="Arial"/>
      <family val="2"/>
    </font>
    <font>
      <sz val="12"/>
      <name val="Arial"/>
      <family val="2"/>
    </font>
    <font>
      <b/>
      <sz val="14"/>
      <name val="Arial"/>
      <family val="2"/>
    </font>
    <font>
      <sz val="14"/>
      <name val="Arial"/>
      <family val="2"/>
    </font>
    <font>
      <b/>
      <sz val="12"/>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23"/>
      <name val="Arial"/>
      <family val="2"/>
    </font>
    <font>
      <sz val="12"/>
      <color indexed="8"/>
      <name val="Courier New"/>
      <family val="3"/>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2"/>
      <color rgb="FF000066"/>
      <name val="Arial"/>
      <family val="2"/>
    </font>
    <font>
      <sz val="12"/>
      <color theme="0" tint="-0.4999699890613556"/>
      <name val="Arial"/>
      <family val="2"/>
    </font>
    <font>
      <sz val="12"/>
      <color rgb="FF000000"/>
      <name val="Courier New"/>
      <family val="3"/>
    </font>
    <font>
      <sz val="12"/>
      <color rgb="FF000000"/>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10" xfId="58" applyNumberFormat="1" applyFont="1" applyFill="1" applyBorder="1" applyAlignment="1">
      <alignment horizontal="left" vertical="top"/>
      <protection/>
    </xf>
    <xf numFmtId="0" fontId="6" fillId="0" borderId="13" xfId="58" applyNumberFormat="1" applyFont="1" applyFill="1" applyBorder="1" applyAlignment="1">
      <alignment vertical="top"/>
      <protection/>
    </xf>
    <xf numFmtId="0" fontId="2" fillId="0" borderId="13" xfId="58" applyNumberFormat="1" applyFont="1" applyFill="1" applyBorder="1" applyAlignment="1">
      <alignment horizontal="left" vertical="top"/>
      <protection/>
    </xf>
    <xf numFmtId="0" fontId="70" fillId="0" borderId="14"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1" fillId="33" borderId="11" xfId="58" applyNumberFormat="1" applyFont="1" applyFill="1" applyBorder="1" applyAlignment="1" applyProtection="1">
      <alignment vertical="center" wrapText="1"/>
      <protection locked="0"/>
    </xf>
    <xf numFmtId="0" fontId="7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2" fillId="0" borderId="0" xfId="57" applyNumberFormat="1" applyFont="1" applyFill="1">
      <alignment/>
      <protection/>
    </xf>
    <xf numFmtId="172" fontId="73"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4" fillId="33" borderId="11" xfId="63" applyNumberFormat="1" applyFont="1" applyFill="1" applyBorder="1" applyAlignment="1">
      <alignment horizontal="center" vertical="center"/>
    </xf>
    <xf numFmtId="0" fontId="68" fillId="0" borderId="0" xfId="59" applyNumberFormat="1" applyFont="1" applyFill="1" applyBorder="1" applyAlignment="1" applyProtection="1">
      <alignment horizontal="center" vertical="center"/>
      <protection/>
    </xf>
    <xf numFmtId="0" fontId="15" fillId="0" borderId="11" xfId="58" applyNumberFormat="1" applyFont="1" applyFill="1" applyBorder="1" applyAlignment="1">
      <alignment horizontal="center" vertical="center" wrapText="1"/>
      <protection/>
    </xf>
    <xf numFmtId="0" fontId="75" fillId="0" borderId="11" xfId="58" applyNumberFormat="1" applyFont="1" applyFill="1" applyBorder="1" applyAlignment="1">
      <alignment horizontal="center" vertical="center" wrapText="1"/>
      <protection/>
    </xf>
    <xf numFmtId="0" fontId="18" fillId="0" borderId="0" xfId="57" applyNumberFormat="1" applyFont="1" applyFill="1">
      <alignment/>
      <protection/>
    </xf>
    <xf numFmtId="0" fontId="76" fillId="0" borderId="0" xfId="57" applyNumberFormat="1" applyFont="1" applyFill="1">
      <alignment/>
      <protection/>
    </xf>
    <xf numFmtId="0" fontId="77" fillId="0" borderId="13" xfId="58" applyNumberFormat="1" applyFont="1" applyFill="1" applyBorder="1" applyAlignment="1">
      <alignment horizontal="left" wrapText="1" readingOrder="1"/>
      <protection/>
    </xf>
    <xf numFmtId="0" fontId="78" fillId="0" borderId="12" xfId="0" applyFont="1" applyFill="1" applyBorder="1" applyAlignment="1">
      <alignment horizontal="center" vertical="center" wrapText="1"/>
    </xf>
    <xf numFmtId="0" fontId="18" fillId="0" borderId="17" xfId="57" applyNumberFormat="1" applyFont="1" applyFill="1" applyBorder="1" applyAlignment="1">
      <alignment horizontal="center" vertical="center"/>
      <protection/>
    </xf>
    <xf numFmtId="2" fontId="18" fillId="0" borderId="12" xfId="58" applyNumberFormat="1" applyFont="1" applyFill="1" applyBorder="1" applyAlignment="1">
      <alignment horizontal="center" vertical="center"/>
      <protection/>
    </xf>
    <xf numFmtId="0" fontId="15" fillId="0" borderId="12" xfId="57" applyNumberFormat="1" applyFont="1" applyFill="1" applyBorder="1" applyAlignment="1" applyProtection="1">
      <alignment horizontal="center" vertical="center"/>
      <protection locked="0"/>
    </xf>
    <xf numFmtId="0" fontId="15" fillId="0" borderId="12" xfId="57" applyNumberFormat="1" applyFont="1" applyFill="1" applyBorder="1" applyAlignment="1" applyProtection="1">
      <alignment horizontal="center" vertical="center"/>
      <protection/>
    </xf>
    <xf numFmtId="0" fontId="18" fillId="0" borderId="12" xfId="58" applyNumberFormat="1" applyFont="1" applyFill="1" applyBorder="1" applyAlignment="1">
      <alignment horizontal="center" vertical="center"/>
      <protection/>
    </xf>
    <xf numFmtId="0" fontId="18" fillId="0" borderId="12" xfId="57" applyNumberFormat="1" applyFont="1" applyFill="1" applyBorder="1" applyAlignment="1">
      <alignment horizontal="center" vertical="center"/>
      <protection/>
    </xf>
    <xf numFmtId="2" fontId="15" fillId="33" borderId="12" xfId="57" applyNumberFormat="1" applyFont="1" applyFill="1" applyBorder="1" applyAlignment="1" applyProtection="1">
      <alignment horizontal="center" vertical="center"/>
      <protection locked="0"/>
    </xf>
    <xf numFmtId="172" fontId="15" fillId="0" borderId="11" xfId="57" applyNumberFormat="1" applyFont="1" applyFill="1" applyBorder="1" applyAlignment="1" applyProtection="1">
      <alignment horizontal="center" vertical="top" wrapText="1"/>
      <protection/>
    </xf>
    <xf numFmtId="172" fontId="15" fillId="0" borderId="12" xfId="57" applyNumberFormat="1" applyFont="1" applyFill="1" applyBorder="1" applyAlignment="1" applyProtection="1">
      <alignment horizontal="right" vertical="top"/>
      <protection locked="0"/>
    </xf>
    <xf numFmtId="172" fontId="15" fillId="0" borderId="11" xfId="57" applyNumberFormat="1" applyFont="1" applyFill="1" applyBorder="1" applyAlignment="1">
      <alignment horizontal="center" vertical="top" wrapText="1"/>
      <protection/>
    </xf>
    <xf numFmtId="172" fontId="15" fillId="0" borderId="12" xfId="57" applyNumberFormat="1" applyFont="1" applyFill="1" applyBorder="1" applyAlignment="1">
      <alignment horizontal="center" vertical="top" wrapText="1"/>
      <protection/>
    </xf>
    <xf numFmtId="0" fontId="18" fillId="0" borderId="12" xfId="58" applyNumberFormat="1" applyFont="1" applyFill="1" applyBorder="1" applyAlignment="1">
      <alignment horizontal="center" vertical="center" wrapText="1"/>
      <protection/>
    </xf>
    <xf numFmtId="2" fontId="15" fillId="0" borderId="12" xfId="57" applyNumberFormat="1" applyFont="1" applyFill="1" applyBorder="1" applyAlignment="1" applyProtection="1">
      <alignment horizontal="center" vertical="center"/>
      <protection/>
    </xf>
    <xf numFmtId="0" fontId="20" fillId="0" borderId="14" xfId="58" applyNumberFormat="1" applyFont="1" applyFill="1" applyBorder="1" applyAlignment="1">
      <alignment vertical="top"/>
      <protection/>
    </xf>
    <xf numFmtId="0" fontId="20" fillId="0" borderId="0" xfId="58" applyNumberFormat="1" applyFont="1" applyFill="1" applyBorder="1" applyAlignment="1">
      <alignment vertical="top"/>
      <protection/>
    </xf>
    <xf numFmtId="0" fontId="20" fillId="0" borderId="18" xfId="58" applyNumberFormat="1" applyFont="1" applyFill="1" applyBorder="1" applyAlignment="1">
      <alignment vertical="top"/>
      <protection/>
    </xf>
    <xf numFmtId="0" fontId="20" fillId="0" borderId="13" xfId="58" applyNumberFormat="1" applyFont="1" applyFill="1" applyBorder="1" applyAlignment="1">
      <alignment vertical="top"/>
      <protection/>
    </xf>
    <xf numFmtId="172" fontId="20" fillId="0" borderId="0" xfId="57" applyNumberFormat="1" applyFont="1" applyFill="1" applyAlignment="1">
      <alignment vertical="top"/>
      <protection/>
    </xf>
    <xf numFmtId="0" fontId="21" fillId="0" borderId="12" xfId="0" applyFont="1" applyFill="1" applyBorder="1" applyAlignment="1">
      <alignment horizontal="left" vertical="center" wrapText="1"/>
    </xf>
    <xf numFmtId="0" fontId="19" fillId="0" borderId="12" xfId="58" applyNumberFormat="1" applyFont="1" applyFill="1" applyBorder="1" applyAlignment="1">
      <alignment horizontal="left" vertical="center"/>
      <protection/>
    </xf>
    <xf numFmtId="0" fontId="19" fillId="0" borderId="10" xfId="58" applyNumberFormat="1" applyFont="1" applyFill="1" applyBorder="1" applyAlignment="1">
      <alignment horizontal="left" vertical="center"/>
      <protection/>
    </xf>
    <xf numFmtId="0" fontId="3" fillId="0" borderId="0" xfId="57" applyNumberFormat="1" applyFont="1" applyFill="1" applyAlignment="1" applyProtection="1">
      <alignment vertical="center"/>
      <protection/>
    </xf>
    <xf numFmtId="0" fontId="0" fillId="0" borderId="12" xfId="57" applyNumberFormat="1" applyFill="1" applyBorder="1">
      <alignment/>
      <protection/>
    </xf>
    <xf numFmtId="0" fontId="3" fillId="0" borderId="12" xfId="57" applyNumberFormat="1" applyFont="1" applyFill="1" applyBorder="1">
      <alignment/>
      <protection/>
    </xf>
    <xf numFmtId="2" fontId="14" fillId="0" borderId="12" xfId="58"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7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18" fillId="0" borderId="17" xfId="58" applyNumberFormat="1" applyFont="1" applyFill="1" applyBorder="1" applyAlignment="1">
      <alignment horizontal="center" vertical="center" wrapText="1"/>
      <protection/>
    </xf>
    <xf numFmtId="2" fontId="15" fillId="0" borderId="12" xfId="58" applyNumberFormat="1"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9"/>
  <sheetViews>
    <sheetView showGridLines="0" zoomScale="80" zoomScaleNormal="80" zoomScalePageLayoutView="0" workbookViewId="0" topLeftCell="A1">
      <selection activeCell="B8" sqref="B8:BC8"/>
    </sheetView>
  </sheetViews>
  <sheetFormatPr defaultColWidth="9.140625" defaultRowHeight="15"/>
  <cols>
    <col min="1" max="1" width="15.421875" style="33" customWidth="1"/>
    <col min="2" max="2" width="60.8515625" style="33" customWidth="1"/>
    <col min="3" max="3" width="10.140625" style="33" hidden="1" customWidth="1"/>
    <col min="4" max="4" width="10.8515625" style="33" hidden="1" customWidth="1"/>
    <col min="5" max="5" width="7.8515625" style="33" hidden="1" customWidth="1"/>
    <col min="6" max="6" width="14.421875" style="33" hidden="1" customWidth="1"/>
    <col min="7" max="7" width="14.140625" style="33" hidden="1" customWidth="1"/>
    <col min="8" max="9" width="12.140625" style="33" hidden="1" customWidth="1"/>
    <col min="10" max="10" width="9.00390625" style="33" hidden="1" customWidth="1"/>
    <col min="11" max="11" width="19.57421875" style="33" hidden="1" customWidth="1"/>
    <col min="12" max="12" width="14.28125" style="33" hidden="1" customWidth="1"/>
    <col min="13" max="13" width="23.57421875" style="33" customWidth="1"/>
    <col min="14" max="14" width="10.421875" style="34" customWidth="1"/>
    <col min="15" max="15" width="16.00390625" style="33" customWidth="1"/>
    <col min="16" max="16" width="17.28125" style="33" hidden="1" customWidth="1"/>
    <col min="17" max="17" width="18.421875" style="33" hidden="1" customWidth="1"/>
    <col min="18" max="18" width="17.421875" style="33" hidden="1" customWidth="1"/>
    <col min="19" max="19" width="14.7109375" style="33" hidden="1" customWidth="1"/>
    <col min="20" max="20" width="14.8515625" style="33" hidden="1" customWidth="1"/>
    <col min="21" max="21" width="16.421875" style="33" hidden="1" customWidth="1"/>
    <col min="22" max="22" width="13.00390625" style="33" hidden="1" customWidth="1"/>
    <col min="23" max="51" width="9.140625" style="33" hidden="1" customWidth="1"/>
    <col min="52" max="52" width="10.28125" style="33" hidden="1" customWidth="1"/>
    <col min="53" max="53" width="26.421875" style="33" customWidth="1"/>
    <col min="54" max="54" width="26.140625" style="33" customWidth="1"/>
    <col min="55" max="55" width="54.421875" style="33" customWidth="1"/>
    <col min="56" max="238" width="9.140625" style="33" customWidth="1"/>
    <col min="239" max="243" width="9.140625" style="35" customWidth="1"/>
    <col min="244" max="16384" width="9.140625" style="33"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39" t="s">
        <v>5</v>
      </c>
      <c r="D2" s="3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46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50</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56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40</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BD8" s="67"/>
      <c r="BE8" s="67"/>
      <c r="BF8" s="67"/>
      <c r="BG8" s="67"/>
      <c r="BH8" s="67"/>
      <c r="BI8" s="67"/>
      <c r="BJ8" s="67"/>
      <c r="BK8" s="67"/>
      <c r="BL8" s="67"/>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4" customFormat="1" ht="18.75" customHeight="1" hidden="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42" customFormat="1" ht="84" customHeight="1">
      <c r="A11" s="40" t="s">
        <v>0</v>
      </c>
      <c r="B11" s="40" t="s">
        <v>48</v>
      </c>
      <c r="C11" s="40" t="s">
        <v>1</v>
      </c>
      <c r="D11" s="40" t="s">
        <v>47</v>
      </c>
      <c r="E11" s="40" t="s">
        <v>18</v>
      </c>
      <c r="F11" s="41" t="s">
        <v>41</v>
      </c>
      <c r="G11" s="41"/>
      <c r="H11" s="41"/>
      <c r="I11" s="41" t="s">
        <v>19</v>
      </c>
      <c r="J11" s="41" t="s">
        <v>20</v>
      </c>
      <c r="K11" s="41" t="s">
        <v>21</v>
      </c>
      <c r="L11" s="41" t="s">
        <v>22</v>
      </c>
      <c r="M11" s="41" t="s">
        <v>49</v>
      </c>
      <c r="N11" s="41" t="s">
        <v>42</v>
      </c>
      <c r="O11" s="41" t="s">
        <v>43</v>
      </c>
      <c r="P11" s="41" t="s">
        <v>23</v>
      </c>
      <c r="Q11" s="41" t="s">
        <v>24</v>
      </c>
      <c r="R11" s="41"/>
      <c r="S11" s="41"/>
      <c r="T11" s="41" t="s">
        <v>25</v>
      </c>
      <c r="U11" s="41" t="s">
        <v>26</v>
      </c>
      <c r="V11" s="41" t="s">
        <v>27</v>
      </c>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t="s">
        <v>44</v>
      </c>
      <c r="BB11" s="41" t="s">
        <v>45</v>
      </c>
      <c r="BC11" s="41" t="s">
        <v>28</v>
      </c>
      <c r="IE11" s="43"/>
      <c r="IF11" s="43"/>
      <c r="IG11" s="43"/>
      <c r="IH11" s="43"/>
      <c r="II11" s="43"/>
    </row>
    <row r="12" spans="1:243" s="14" customFormat="1" ht="15" hidden="1">
      <c r="A12" s="13">
        <v>1</v>
      </c>
      <c r="B12" s="13">
        <v>2</v>
      </c>
      <c r="C12" s="16">
        <v>3</v>
      </c>
      <c r="D12" s="13">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5"/>
      <c r="IF12" s="15"/>
      <c r="IG12" s="15"/>
      <c r="IH12" s="15"/>
      <c r="II12" s="15"/>
    </row>
    <row r="13" spans="1:243" s="18" customFormat="1" ht="47.25" customHeight="1">
      <c r="A13" s="50">
        <v>1</v>
      </c>
      <c r="B13" s="64" t="s">
        <v>51</v>
      </c>
      <c r="C13" s="44" t="s">
        <v>29</v>
      </c>
      <c r="D13" s="45"/>
      <c r="E13" s="46"/>
      <c r="F13" s="47"/>
      <c r="G13" s="48"/>
      <c r="H13" s="49"/>
      <c r="I13" s="50"/>
      <c r="J13" s="51"/>
      <c r="K13" s="48"/>
      <c r="L13" s="48"/>
      <c r="M13" s="68"/>
      <c r="N13" s="69"/>
      <c r="O13" s="68"/>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8"/>
      <c r="BB13" s="69"/>
      <c r="BC13" s="68"/>
      <c r="IE13" s="19">
        <v>1.01</v>
      </c>
      <c r="IF13" s="19" t="s">
        <v>32</v>
      </c>
      <c r="IG13" s="19" t="s">
        <v>29</v>
      </c>
      <c r="IH13" s="19">
        <v>123.223</v>
      </c>
      <c r="II13" s="19" t="s">
        <v>30</v>
      </c>
    </row>
    <row r="14" spans="1:243" s="18" customFormat="1" ht="60.75" customHeight="1">
      <c r="A14" s="50">
        <v>1.01</v>
      </c>
      <c r="B14" s="64" t="s">
        <v>52</v>
      </c>
      <c r="C14" s="44" t="s">
        <v>54</v>
      </c>
      <c r="D14" s="45">
        <v>1</v>
      </c>
      <c r="E14" s="46" t="s">
        <v>30</v>
      </c>
      <c r="F14" s="47"/>
      <c r="G14" s="48"/>
      <c r="H14" s="49"/>
      <c r="I14" s="50" t="s">
        <v>31</v>
      </c>
      <c r="J14" s="51">
        <f>IF(I14="Less(-)",-1,1)</f>
        <v>1</v>
      </c>
      <c r="K14" s="48" t="s">
        <v>37</v>
      </c>
      <c r="L14" s="48" t="s">
        <v>7</v>
      </c>
      <c r="M14" s="52"/>
      <c r="N14" s="52"/>
      <c r="O14" s="58">
        <f>(D14*BA14)*N14%</f>
        <v>0</v>
      </c>
      <c r="P14" s="53"/>
      <c r="Q14" s="54"/>
      <c r="R14" s="54"/>
      <c r="S14" s="55"/>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85">
        <f>48*M14</f>
        <v>0</v>
      </c>
      <c r="BB14" s="85">
        <f>BA14+O14</f>
        <v>0</v>
      </c>
      <c r="BC14" s="84" t="str">
        <f>SpellNumber(L14,BB14)</f>
        <v>INR Zero Only</v>
      </c>
      <c r="IE14" s="19">
        <v>1.01</v>
      </c>
      <c r="IF14" s="19" t="s">
        <v>32</v>
      </c>
      <c r="IG14" s="19" t="s">
        <v>29</v>
      </c>
      <c r="IH14" s="19">
        <v>123.223</v>
      </c>
      <c r="II14" s="19" t="s">
        <v>30</v>
      </c>
    </row>
    <row r="15" spans="1:243" s="18" customFormat="1" ht="60.75" customHeight="1">
      <c r="A15" s="50">
        <v>1.02</v>
      </c>
      <c r="B15" s="64" t="s">
        <v>53</v>
      </c>
      <c r="C15" s="44" t="s">
        <v>55</v>
      </c>
      <c r="D15" s="45">
        <v>1</v>
      </c>
      <c r="E15" s="46" t="s">
        <v>30</v>
      </c>
      <c r="F15" s="47"/>
      <c r="G15" s="48"/>
      <c r="H15" s="49"/>
      <c r="I15" s="50" t="s">
        <v>31</v>
      </c>
      <c r="J15" s="51">
        <f>IF(I15="Less(-)",-1,1)</f>
        <v>1</v>
      </c>
      <c r="K15" s="48" t="s">
        <v>37</v>
      </c>
      <c r="L15" s="48" t="s">
        <v>7</v>
      </c>
      <c r="M15" s="52"/>
      <c r="N15" s="52"/>
      <c r="O15" s="58">
        <f>(D15*BA15)*N15%</f>
        <v>0</v>
      </c>
      <c r="P15" s="53"/>
      <c r="Q15" s="54"/>
      <c r="R15" s="54"/>
      <c r="S15" s="55"/>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85">
        <f>39.5*M15</f>
        <v>0</v>
      </c>
      <c r="BB15" s="85">
        <f>BA15+O15</f>
        <v>0</v>
      </c>
      <c r="BC15" s="84" t="str">
        <f>SpellNumber(L15,BB15)</f>
        <v>INR Zero Only</v>
      </c>
      <c r="IE15" s="19">
        <v>1.01</v>
      </c>
      <c r="IF15" s="19" t="s">
        <v>32</v>
      </c>
      <c r="IG15" s="19" t="s">
        <v>29</v>
      </c>
      <c r="IH15" s="19">
        <v>123.223</v>
      </c>
      <c r="II15" s="19" t="s">
        <v>30</v>
      </c>
    </row>
    <row r="16" spans="1:243" s="18" customFormat="1" ht="51" customHeight="1">
      <c r="A16" s="65" t="s">
        <v>35</v>
      </c>
      <c r="B16" s="66"/>
      <c r="C16" s="59"/>
      <c r="D16" s="60"/>
      <c r="E16" s="61"/>
      <c r="F16" s="61"/>
      <c r="G16" s="61"/>
      <c r="H16" s="21"/>
      <c r="I16" s="21"/>
      <c r="J16" s="21"/>
      <c r="K16" s="21"/>
      <c r="L16" s="62"/>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70">
        <f>SUM(BA14:BA15)</f>
        <v>0</v>
      </c>
      <c r="BB16" s="70">
        <f>SUM(BB14:BB15)</f>
        <v>0</v>
      </c>
      <c r="BC16" s="57" t="str">
        <f>SpellNumber($E$2,BB16)</f>
        <v>INR Zero Only</v>
      </c>
      <c r="IE16" s="19">
        <v>4</v>
      </c>
      <c r="IF16" s="19" t="s">
        <v>33</v>
      </c>
      <c r="IG16" s="19" t="s">
        <v>34</v>
      </c>
      <c r="IH16" s="19">
        <v>10</v>
      </c>
      <c r="II16" s="19" t="s">
        <v>30</v>
      </c>
    </row>
    <row r="17" spans="1:243" s="31" customFormat="1" ht="39" customHeight="1" hidden="1">
      <c r="A17" s="20" t="s">
        <v>39</v>
      </c>
      <c r="B17" s="22"/>
      <c r="C17" s="23"/>
      <c r="D17" s="24"/>
      <c r="E17" s="25" t="s">
        <v>36</v>
      </c>
      <c r="F17" s="38"/>
      <c r="G17" s="26"/>
      <c r="H17" s="27"/>
      <c r="I17" s="27"/>
      <c r="J17" s="27"/>
      <c r="K17" s="28"/>
      <c r="L17" s="29"/>
      <c r="M17" s="30"/>
      <c r="O17" s="18"/>
      <c r="P17" s="18"/>
      <c r="Q17" s="18"/>
      <c r="R17" s="18"/>
      <c r="S17" s="18"/>
      <c r="BA17" s="36">
        <f>IF(ISBLANK(F17),0,IF(E17="Excess (+)",ROUND(BA16+(BA16*F17),2),IF(E17="Less (-)",ROUND(BA16+(BA16*F17*(-1)),2),0)))</f>
        <v>0</v>
      </c>
      <c r="BB17" s="37">
        <f>ROUND(BA17,0)</f>
        <v>0</v>
      </c>
      <c r="BC17" s="17" t="str">
        <f>SpellNumber(L17,BB17)</f>
        <v> Zero Only</v>
      </c>
      <c r="IE17" s="32"/>
      <c r="IF17" s="32"/>
      <c r="IG17" s="32"/>
      <c r="IH17" s="32"/>
      <c r="II17" s="32"/>
    </row>
    <row r="18" spans="1:243" s="31" customFormat="1" ht="47.25" customHeight="1">
      <c r="A18" s="65" t="s">
        <v>38</v>
      </c>
      <c r="B18" s="65"/>
      <c r="C18" s="74" t="str">
        <f>SpellNumber($E$2,BA16)</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32"/>
      <c r="IF18" s="32"/>
      <c r="IG18" s="32"/>
      <c r="IH18" s="32"/>
      <c r="II18" s="32"/>
    </row>
    <row r="19" spans="3:243" s="14" customFormat="1" ht="15">
      <c r="C19" s="33"/>
      <c r="D19" s="33"/>
      <c r="E19" s="33"/>
      <c r="F19" s="33"/>
      <c r="G19" s="33"/>
      <c r="H19" s="33"/>
      <c r="I19" s="33"/>
      <c r="J19" s="33"/>
      <c r="K19" s="33"/>
      <c r="L19" s="33"/>
      <c r="M19" s="33"/>
      <c r="O19" s="33"/>
      <c r="BA19" s="33"/>
      <c r="BC19" s="33"/>
      <c r="IE19" s="15"/>
      <c r="IF19" s="15"/>
      <c r="IG19" s="15"/>
      <c r="IH19" s="15"/>
      <c r="II19" s="15"/>
    </row>
  </sheetData>
  <sheetProtection password="E491"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L13:L15">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N15">
      <formula1>0</formula1>
      <formula2>999999999999999</formula2>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O14: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2022-05-23T07:45:39Z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